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19.04." sheetId="1" r:id="rId1"/>
  </sheets>
  <definedNames/>
  <calcPr fullCalcOnLoad="1"/>
</workbook>
</file>

<file path=xl/sharedStrings.xml><?xml version="1.0" encoding="utf-8"?>
<sst xmlns="http://schemas.openxmlformats.org/spreadsheetml/2006/main" count="614" uniqueCount="170">
  <si>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</si>
  <si>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</si>
  <si>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</si>
  <si>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</si>
  <si>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151</t>
  </si>
  <si>
    <t>20201001</t>
  </si>
  <si>
    <t>001</t>
  </si>
  <si>
    <t>Дотации на выравнивание бюджетной обеспеченности</t>
  </si>
  <si>
    <t>20201007</t>
  </si>
  <si>
    <t>20203000</t>
  </si>
  <si>
    <t>Субвенции бюджетам субъектов Российской Федерации и муниципальных образований</t>
  </si>
  <si>
    <t>20203015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</si>
  <si>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</si>
  <si>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30000000</t>
  </si>
  <si>
    <t>ДОХОДЫ ОТ ПРЕДПРИНИМАТЕЛЬСКОЙ И ИНОЙ ПРИНОСЯЩЕЙ ДОХОД  ДЕЯТЕЛЬНОСТИ</t>
  </si>
  <si>
    <t>30200000</t>
  </si>
  <si>
    <t>РЫНОЧНЫЕ ПРОДАЖИ ТОВАРОВ И УСЛУГ</t>
  </si>
  <si>
    <t>30201000</t>
  </si>
  <si>
    <t>Доходы от продажи услуг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</si>
  <si>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</si>
  <si>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</si>
  <si>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</si>
  <si>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</si>
  <si>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</si>
  <si>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</si>
  <si>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</si>
  <si>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</si>
  <si>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</si>
  <si>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</si>
  <si>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</si>
  <si>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</si>
  <si>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</si>
  <si>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</si>
  <si>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</si>
  <si>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</si>
  <si>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</si>
  <si>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</si>
  <si>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</si>
  <si>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</si>
  <si>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</si>
  <si>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</si>
  <si>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</si>
  <si>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</si>
  <si>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</si>
  <si>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</si>
  <si>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</si>
  <si>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</si>
  <si>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</si>
  <si>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</si>
  <si>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</si>
  <si>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</si>
  <si>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</si>
  <si>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</si>
  <si>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</si>
  <si>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</si>
  <si>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</si>
  <si>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</si>
  <si>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</si>
  <si>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</si>
  <si>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</si>
  <si>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</si>
  <si>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</si>
  <si>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</si>
  <si>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</si>
  <si>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</si>
  <si>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10100000</t>
  </si>
  <si>
    <t>01</t>
  </si>
  <si>
    <t>110</t>
  </si>
  <si>
    <t>02</t>
  </si>
  <si>
    <t>10102000</t>
  </si>
  <si>
    <t>Налог на доходы физических лиц</t>
  </si>
  <si>
    <t>10102020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</si>
  <si>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</si>
  <si>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</si>
  <si>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10102021</t>
  </si>
  <si>
    <t>10102022</t>
  </si>
  <si>
    <t>030</t>
  </si>
  <si>
    <t>10500000</t>
  </si>
  <si>
    <t>05</t>
  </si>
  <si>
    <t>10501000</t>
  </si>
  <si>
    <t>10501010</t>
  </si>
  <si>
    <t>10800000</t>
  </si>
  <si>
    <t>10802000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</si>
  <si>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</si>
  <si>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</si>
  <si>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</si>
  <si>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</si>
  <si>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</si>
  <si>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050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</si>
  <si>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</si>
  <si>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Доходы, получаемые в виде арендной  платы за земельные учаски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</si>
  <si>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</si>
  <si>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</si>
  <si>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</si>
  <si>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</si>
  <si>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</si>
  <si>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</t>
  </si>
  <si>
    <t>Земельный налог взимаемый по ставкам, установленным в соответствии с подпунктом 2 пункта 1 статьи 394 НК РФ и примениемым к объектам налогообложения, расположенным в границах поселений</t>
  </si>
  <si>
    <t>023</t>
  </si>
  <si>
    <t>0</t>
  </si>
  <si>
    <t>СОБСТВЕННЫЕ ДОХОДЫ</t>
  </si>
  <si>
    <t>Доходы от продажи услуг, оказываемых учреждениями, находящимися в ведении органов  местного самоуправления поселений</t>
  </si>
  <si>
    <t>Дотации бюджетам поселений на выравнивание бюджетной обеспеченности</t>
  </si>
  <si>
    <t>в т.ч. за счет средств краевого бюджета</t>
  </si>
  <si>
    <t>999</t>
  </si>
  <si>
    <t>ИТОГО</t>
  </si>
  <si>
    <t>04</t>
  </si>
  <si>
    <t>Субвенции бюджетам субъектов Российской Федерации на выполнение государственных полномочий по созданию и обеспечению деятельности административных комиссий</t>
  </si>
  <si>
    <t>Доходы от сдачи в аренду имущества находящегося в муниципальной собственности</t>
  </si>
  <si>
    <t>035</t>
  </si>
  <si>
    <t>Дотации бюджетам поселений Российской Федерации на сбалансированность</t>
  </si>
  <si>
    <t>162</t>
  </si>
  <si>
    <t>805</t>
  </si>
  <si>
    <t>4301</t>
  </si>
  <si>
    <t>0101</t>
  </si>
  <si>
    <t>03</t>
  </si>
  <si>
    <t>015</t>
  </si>
  <si>
    <t>Субсидии на организацию и проведение акарицидных обработок мест массового отдыха населения</t>
  </si>
  <si>
    <t>5701</t>
  </si>
  <si>
    <t>Субсидии на обеспечение первичных мер пожарной безопасности</t>
  </si>
  <si>
    <t>5002</t>
  </si>
  <si>
    <t>13</t>
  </si>
  <si>
    <t>9106</t>
  </si>
  <si>
    <t>Субсидии на содержание автомобильных дорог общего пользования местного значения городских и сельских поселений</t>
  </si>
  <si>
    <t>9701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</si>
  <si>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 замещающих иные муниципальные должности, и муниципальных служащих городов (сельских) поселений</t>
  </si>
  <si>
    <t>010</t>
  </si>
  <si>
    <t>013</t>
  </si>
  <si>
    <t>995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</si>
  <si>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</si>
  <si>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</si>
  <si>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>024</t>
  </si>
  <si>
    <t>Иные межбюджетные трансферты</t>
  </si>
  <si>
    <t>НАЛОГИ НА ДОХОДЫ ФИЗИЧЕСКИХ ЛИЦ</t>
  </si>
  <si>
    <t>ДОХОДЫ ОТ ОКАЗАНИЯ ПЛАТНЫХ УСЛУГ И КОМПЕНСАЦИИ ЗАТРАТ ГОСУДАРСТВА</t>
  </si>
  <si>
    <t>Прочие межбюджетные трансферты, передаваемые бюджетам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</si>
  <si>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</si>
  <si>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</si>
  <si>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</si>
  <si>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Земельный налог </t>
  </si>
  <si>
    <t>8701</t>
  </si>
  <si>
    <t>Субсидия по предоставлению средств на введение новых систем оплаты труда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</si>
  <si>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</si>
  <si>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оплата налога осуществляется в соответствии со статьями 227, 227.1 и 228 Налогового кодекса Российской Федерации</t>
  </si>
  <si>
    <t>2000</t>
  </si>
  <si>
    <t>4000</t>
  </si>
  <si>
    <t>Налог на доходы физических лиц с доходов, полученных физическими лицами, не являющимися налоговыми резидентами</t>
  </si>
  <si>
    <t>09</t>
  </si>
  <si>
    <t>053</t>
  </si>
  <si>
    <t>Земельный налог (по обязательствам, возникшим до 1 января 2006 года), мобилизуемый на территориях поселений</t>
  </si>
  <si>
    <t>14</t>
  </si>
  <si>
    <t>430</t>
  </si>
  <si>
    <t xml:space="preserve">  Доходы     от    продажи    земельных    участков,                              государственная  собственность  на   которые не  разграничена</t>
  </si>
  <si>
    <t>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</si>
  <si>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090</t>
  </si>
  <si>
    <t>17</t>
  </si>
  <si>
    <t>180</t>
  </si>
  <si>
    <t>Невыясненные поступления, зачисляемые в бюджет поселения</t>
  </si>
  <si>
    <t>в т.ч. за счет средств муниципального района</t>
  </si>
  <si>
    <t>6101</t>
  </si>
  <si>
    <t>Субсидия на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</si>
  <si>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Субсидии на частичное финансирование (возмещение) расходов на повышение с 01 октября 2012 года размеров оплаты труда глав муниципальных образований городских (сельских) поселений</t>
  </si>
  <si>
    <t>9801</t>
  </si>
  <si>
    <t>Субсидии на частичное финансирование (возмещение) расходов на 6% размеров оплаты труда работников муниципальных библиотек и учреждений культуры клубного типа, в которых в 2012 году произведено увеличение фондов оплаты труда, связанное с введением новых систем оплаты труда без проведения конкурсного отбора</t>
  </si>
  <si>
    <t>Субсидия на реализацию мероприятий по энергосбережению и повышению энергетической эффективности в связи с достижением наилучших показателей в области  энергоснабжения</t>
  </si>
  <si>
    <t xml:space="preserve">Доходы  бюджета Кожановского сельсовета за 2012 год          
</t>
  </si>
  <si>
    <t>% исполнения</t>
  </si>
  <si>
    <r>
      <t xml:space="preserve">Приложение 3                                          </t>
    </r>
    <r>
      <rPr>
        <sz val="12"/>
        <rFont val="Times New Roman"/>
        <family val="1"/>
      </rPr>
      <t xml:space="preserve">  к решению Кожановского сельского Совета депутатов от "19" апреля 2013 г. № 26-8р  "Об исполнении бюджета Кожановского сельсовета за 2012 год»</t>
    </r>
  </si>
  <si>
    <t>План по доходам
на 2012 года (руб)</t>
  </si>
  <si>
    <t>Исполнено по доходам 
за 2012 года (руб)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</si>
</sst>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64" fontId="4" fillId="0" borderId="10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vertical="top" wrapText="1"/>
      <protection locked="0"/>
    </xf>
    <xf numFmtId="164" fontId="2" fillId="0" borderId="13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0" fontId="1" fillId="0" borderId="14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164" fontId="1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164" fontId="6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4" xfId="0" applyNumberFormat="1" applyFont="1" applyBorder="1" applyAlignment="1" applyProtection="1">
      <alignment vertical="top" wrapText="1"/>
      <protection locked="0"/>
    </xf>
    <xf numFmtId="0" fontId="5" fillId="0" borderId="12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NumberFormat="1" applyFont="1" applyBorder="1" applyAlignment="1" applyProtection="1">
      <alignment vertical="top" wrapText="1"/>
      <protection locked="0"/>
    </xf>
    <xf numFmtId="164" fontId="6" fillId="24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4" fontId="5" fillId="0" borderId="10" xfId="0" applyNumberFormat="1" applyFont="1" applyBorder="1" applyAlignment="1">
      <alignment horizontal="right" vertical="top"/>
    </xf>
    <xf numFmtId="164" fontId="5" fillId="24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right" vertical="top"/>
    </xf>
    <xf numFmtId="0" fontId="9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49" fontId="5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Alignment="1">
      <alignment/>
    </xf>
    <xf numFmtId="0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right" vertical="top"/>
    </xf>
    <xf numFmtId="164" fontId="27" fillId="0" borderId="10" xfId="0" applyNumberFormat="1" applyFont="1" applyBorder="1" applyAlignment="1">
      <alignment horizontal="right" vertical="top"/>
    </xf>
    <xf numFmtId="164" fontId="2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4" fontId="27" fillId="0" borderId="10" xfId="0" applyNumberFormat="1" applyFont="1" applyBorder="1" applyAlignment="1">
      <alignment horizontal="right" vertical="top"/>
    </xf>
    <xf numFmtId="4" fontId="28" fillId="0" borderId="1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5" fillId="24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66">
      <selection activeCell="L21" sqref="L21"/>
    </sheetView>
  </sheetViews>
  <sheetFormatPr defaultColWidth="9.00390625" defaultRowHeight="12.75"/>
  <cols>
    <col min="1" max="1" width="3.625" style="22" customWidth="1"/>
    <col min="2" max="2" width="4.25390625" style="23" customWidth="1"/>
    <col min="3" max="3" width="0" style="23" hidden="1" customWidth="1"/>
    <col min="4" max="4" width="3.125" style="23" hidden="1" customWidth="1"/>
    <col min="5" max="5" width="3.375" style="23" customWidth="1"/>
    <col min="6" max="6" width="3.75390625" style="23" customWidth="1"/>
    <col min="7" max="7" width="4.00390625" style="23" customWidth="1"/>
    <col min="8" max="8" width="4.375" style="23" customWidth="1"/>
    <col min="9" max="9" width="4.25390625" style="23" customWidth="1"/>
    <col min="10" max="10" width="4.625" style="23" customWidth="1"/>
    <col min="11" max="11" width="8.875" style="23" customWidth="1"/>
    <col min="12" max="12" width="45.875" style="24" customWidth="1"/>
    <col min="13" max="13" width="16.125" style="25" customWidth="1"/>
    <col min="14" max="14" width="15.25390625" style="25" customWidth="1"/>
    <col min="15" max="15" width="12.25390625" style="25" customWidth="1"/>
    <col min="16" max="16" width="0" style="21" hidden="1" customWidth="1"/>
    <col min="17" max="16384" width="9.125" style="21" customWidth="1"/>
  </cols>
  <sheetData>
    <row r="1" spans="1:15" s="16" customFormat="1" ht="44.25" customHeight="1" hidden="1">
      <c r="A1" s="12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  <c r="I1" s="13" t="s">
        <v>28</v>
      </c>
      <c r="J1" s="13" t="s">
        <v>29</v>
      </c>
      <c r="K1" s="13" t="s">
        <v>30</v>
      </c>
      <c r="L1" s="14" t="s">
        <v>31</v>
      </c>
      <c r="M1" s="15" t="s">
        <v>32</v>
      </c>
      <c r="N1" s="15" t="s">
        <v>33</v>
      </c>
      <c r="O1" s="15" t="s">
        <v>34</v>
      </c>
    </row>
    <row r="2" spans="1:15" s="20" customFormat="1" ht="48.75" customHeight="1" hidden="1">
      <c r="A2" s="17" t="s">
        <v>35</v>
      </c>
      <c r="B2" s="18" t="s">
        <v>21</v>
      </c>
      <c r="C2" s="18" t="s">
        <v>22</v>
      </c>
      <c r="D2" s="18" t="s">
        <v>23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40</v>
      </c>
      <c r="J2" s="18" t="s">
        <v>29</v>
      </c>
      <c r="K2" s="18" t="s">
        <v>30</v>
      </c>
      <c r="L2" s="19" t="s">
        <v>41</v>
      </c>
      <c r="M2" s="1" t="s">
        <v>42</v>
      </c>
      <c r="N2" s="1" t="s">
        <v>43</v>
      </c>
      <c r="O2" s="1" t="s">
        <v>44</v>
      </c>
    </row>
    <row r="3" spans="1:15" s="20" customFormat="1" ht="12.75" customHeight="1" hidden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"/>
      <c r="N3" s="1"/>
      <c r="O3" s="1"/>
    </row>
    <row r="4" spans="1:15" s="20" customFormat="1" ht="12.75" customHeight="1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"/>
      <c r="N4" s="1"/>
      <c r="O4" s="1"/>
    </row>
    <row r="5" spans="1:15" s="20" customFormat="1" ht="12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76" t="s">
        <v>167</v>
      </c>
      <c r="N5" s="77"/>
      <c r="O5" s="77"/>
    </row>
    <row r="6" spans="1:15" s="20" customFormat="1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77"/>
      <c r="N6" s="77"/>
      <c r="O6" s="77"/>
    </row>
    <row r="7" spans="1:15" s="20" customFormat="1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77"/>
      <c r="N7" s="77"/>
      <c r="O7" s="77"/>
    </row>
    <row r="8" spans="1:15" s="20" customFormat="1" ht="25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77"/>
      <c r="N8" s="77"/>
      <c r="O8" s="77"/>
    </row>
    <row r="9" spans="1:15" s="20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77"/>
      <c r="N9" s="77"/>
      <c r="O9" s="77"/>
    </row>
    <row r="10" spans="1:15" s="20" customFormat="1" ht="27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77"/>
      <c r="N10" s="77"/>
      <c r="O10" s="77"/>
    </row>
    <row r="11" spans="1:15" s="20" customFormat="1" ht="18.75" customHeight="1">
      <c r="A11" s="78" t="s">
        <v>165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s="20" customFormat="1" ht="12.7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"/>
      <c r="N12" s="1"/>
      <c r="O12" s="1"/>
    </row>
    <row r="13" spans="1:15" s="20" customFormat="1" ht="12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"/>
      <c r="N13" s="1"/>
      <c r="O13" s="2" t="s">
        <v>45</v>
      </c>
    </row>
    <row r="14" spans="1:15" s="20" customFormat="1" ht="17.25" customHeight="1">
      <c r="A14" s="80" t="s">
        <v>46</v>
      </c>
      <c r="B14" s="82" t="s">
        <v>47</v>
      </c>
      <c r="C14" s="83"/>
      <c r="D14" s="83"/>
      <c r="E14" s="83"/>
      <c r="F14" s="83"/>
      <c r="G14" s="83"/>
      <c r="H14" s="83"/>
      <c r="I14" s="83"/>
      <c r="J14" s="83"/>
      <c r="K14" s="83"/>
      <c r="L14" s="84" t="s">
        <v>89</v>
      </c>
      <c r="M14" s="86" t="s">
        <v>168</v>
      </c>
      <c r="N14" s="86" t="s">
        <v>169</v>
      </c>
      <c r="O14" s="86" t="s">
        <v>166</v>
      </c>
    </row>
    <row r="15" spans="1:15" s="20" customFormat="1" ht="141" customHeight="1">
      <c r="A15" s="81"/>
      <c r="B15" s="3" t="s">
        <v>48</v>
      </c>
      <c r="C15" s="4"/>
      <c r="D15" s="4"/>
      <c r="E15" s="3" t="s">
        <v>36</v>
      </c>
      <c r="F15" s="3" t="s">
        <v>37</v>
      </c>
      <c r="G15" s="3" t="s">
        <v>38</v>
      </c>
      <c r="H15" s="3" t="s">
        <v>39</v>
      </c>
      <c r="I15" s="3" t="s">
        <v>49</v>
      </c>
      <c r="J15" s="3" t="s">
        <v>50</v>
      </c>
      <c r="K15" s="3" t="s">
        <v>51</v>
      </c>
      <c r="L15" s="85"/>
      <c r="M15" s="87"/>
      <c r="N15" s="87"/>
      <c r="O15" s="87"/>
    </row>
    <row r="16" spans="1:15" s="20" customFormat="1" ht="15" customHeight="1">
      <c r="A16" s="11"/>
      <c r="B16" s="5" t="s">
        <v>52</v>
      </c>
      <c r="C16" s="4"/>
      <c r="D16" s="4"/>
      <c r="E16" s="5" t="s">
        <v>53</v>
      </c>
      <c r="F16" s="5" t="s">
        <v>54</v>
      </c>
      <c r="G16" s="5" t="s">
        <v>55</v>
      </c>
      <c r="H16" s="5" t="s">
        <v>56</v>
      </c>
      <c r="I16" s="5" t="s">
        <v>57</v>
      </c>
      <c r="J16" s="5" t="s">
        <v>58</v>
      </c>
      <c r="K16" s="5" t="s">
        <v>59</v>
      </c>
      <c r="L16" s="5">
        <v>9</v>
      </c>
      <c r="M16" s="5">
        <v>10</v>
      </c>
      <c r="N16" s="5">
        <v>11</v>
      </c>
      <c r="O16" s="5">
        <v>12</v>
      </c>
    </row>
    <row r="17" spans="1:15" ht="24.75" customHeight="1">
      <c r="A17" s="51">
        <v>1</v>
      </c>
      <c r="B17" s="37" t="s">
        <v>60</v>
      </c>
      <c r="C17" s="37" t="s">
        <v>61</v>
      </c>
      <c r="D17" s="37" t="s">
        <v>62</v>
      </c>
      <c r="E17" s="37" t="s">
        <v>52</v>
      </c>
      <c r="F17" s="37" t="s">
        <v>62</v>
      </c>
      <c r="G17" s="37" t="s">
        <v>62</v>
      </c>
      <c r="H17" s="37" t="s">
        <v>60</v>
      </c>
      <c r="I17" s="38" t="s">
        <v>62</v>
      </c>
      <c r="J17" s="37" t="s">
        <v>63</v>
      </c>
      <c r="K17" s="37" t="s">
        <v>60</v>
      </c>
      <c r="L17" s="65" t="s">
        <v>92</v>
      </c>
      <c r="M17" s="61">
        <f>M18+M42+M67</f>
        <v>5763305.1</v>
      </c>
      <c r="N17" s="94">
        <f>N18+N42+N67</f>
        <v>5788025.38</v>
      </c>
      <c r="O17" s="88">
        <f>N17/M17</f>
        <v>1.0042892540948423</v>
      </c>
    </row>
    <row r="18" spans="1:15" ht="22.5" customHeight="1">
      <c r="A18" s="36">
        <v>2</v>
      </c>
      <c r="B18" s="40" t="s">
        <v>60</v>
      </c>
      <c r="C18" s="40"/>
      <c r="D18" s="40"/>
      <c r="E18" s="40" t="s">
        <v>52</v>
      </c>
      <c r="F18" s="40" t="s">
        <v>62</v>
      </c>
      <c r="G18" s="40" t="s">
        <v>62</v>
      </c>
      <c r="H18" s="40" t="s">
        <v>60</v>
      </c>
      <c r="I18" s="41" t="s">
        <v>62</v>
      </c>
      <c r="J18" s="40" t="s">
        <v>63</v>
      </c>
      <c r="K18" s="40" t="s">
        <v>60</v>
      </c>
      <c r="L18" s="58" t="s">
        <v>100</v>
      </c>
      <c r="M18" s="89">
        <f>M19+M26+M33+M34+M37+M40</f>
        <v>2125100</v>
      </c>
      <c r="N18" s="95">
        <f>N19+N26+N33+N34+N37+N40</f>
        <v>2148961.94</v>
      </c>
      <c r="O18" s="88">
        <f aca="true" t="shared" si="0" ref="O18:O71">N18/M18</f>
        <v>1.011228619829655</v>
      </c>
    </row>
    <row r="19" spans="1:15" ht="30.75" customHeight="1">
      <c r="A19" s="36">
        <v>3</v>
      </c>
      <c r="B19" s="37" t="s">
        <v>64</v>
      </c>
      <c r="C19" s="37" t="s">
        <v>65</v>
      </c>
      <c r="D19" s="37" t="s">
        <v>62</v>
      </c>
      <c r="E19" s="37" t="s">
        <v>52</v>
      </c>
      <c r="F19" s="37" t="s">
        <v>66</v>
      </c>
      <c r="G19" s="37" t="s">
        <v>68</v>
      </c>
      <c r="H19" s="37" t="s">
        <v>60</v>
      </c>
      <c r="I19" s="38" t="s">
        <v>62</v>
      </c>
      <c r="J19" s="37" t="s">
        <v>63</v>
      </c>
      <c r="K19" s="37" t="s">
        <v>60</v>
      </c>
      <c r="L19" s="50" t="s">
        <v>133</v>
      </c>
      <c r="M19" s="90">
        <f>M20</f>
        <v>1426100</v>
      </c>
      <c r="N19" s="96">
        <f>N20</f>
        <v>1454188.98</v>
      </c>
      <c r="O19" s="88">
        <f t="shared" si="0"/>
        <v>1.019696360704018</v>
      </c>
    </row>
    <row r="20" spans="1:15" ht="15" customHeight="1">
      <c r="A20" s="9">
        <v>4</v>
      </c>
      <c r="B20" s="7" t="s">
        <v>64</v>
      </c>
      <c r="C20" s="7" t="s">
        <v>69</v>
      </c>
      <c r="D20" s="7" t="s">
        <v>62</v>
      </c>
      <c r="E20" s="7" t="s">
        <v>52</v>
      </c>
      <c r="F20" s="7" t="s">
        <v>66</v>
      </c>
      <c r="G20" s="7" t="s">
        <v>68</v>
      </c>
      <c r="H20" s="7" t="s">
        <v>60</v>
      </c>
      <c r="I20" s="8" t="s">
        <v>66</v>
      </c>
      <c r="J20" s="7" t="s">
        <v>63</v>
      </c>
      <c r="K20" s="7" t="s">
        <v>67</v>
      </c>
      <c r="L20" s="6" t="s">
        <v>70</v>
      </c>
      <c r="M20" s="10">
        <f>M21</f>
        <v>1426100</v>
      </c>
      <c r="N20" s="91">
        <f>N21</f>
        <v>1454188.98</v>
      </c>
      <c r="O20" s="88">
        <f t="shared" si="0"/>
        <v>1.019696360704018</v>
      </c>
    </row>
    <row r="21" spans="1:15" ht="42.75" customHeight="1">
      <c r="A21" s="9">
        <v>5</v>
      </c>
      <c r="B21" s="7" t="s">
        <v>64</v>
      </c>
      <c r="C21" s="7" t="s">
        <v>71</v>
      </c>
      <c r="D21" s="7" t="s">
        <v>62</v>
      </c>
      <c r="E21" s="7" t="s">
        <v>52</v>
      </c>
      <c r="F21" s="7" t="s">
        <v>66</v>
      </c>
      <c r="G21" s="7" t="s">
        <v>68</v>
      </c>
      <c r="H21" s="7" t="s">
        <v>126</v>
      </c>
      <c r="I21" s="8" t="s">
        <v>66</v>
      </c>
      <c r="J21" s="7" t="s">
        <v>63</v>
      </c>
      <c r="K21" s="7" t="s">
        <v>67</v>
      </c>
      <c r="L21" s="6" t="s">
        <v>73</v>
      </c>
      <c r="M21" s="10">
        <f>M22+M23+M24+M25</f>
        <v>1426100</v>
      </c>
      <c r="N21" s="91">
        <f>N22+N23+N24+N25</f>
        <v>1454188.98</v>
      </c>
      <c r="O21" s="88">
        <f t="shared" si="0"/>
        <v>1.019696360704018</v>
      </c>
    </row>
    <row r="22" spans="1:17" ht="66.75" customHeight="1">
      <c r="A22" s="9">
        <v>6</v>
      </c>
      <c r="B22" s="7" t="s">
        <v>64</v>
      </c>
      <c r="C22" s="7" t="s">
        <v>74</v>
      </c>
      <c r="D22" s="7" t="s">
        <v>66</v>
      </c>
      <c r="E22" s="7" t="s">
        <v>52</v>
      </c>
      <c r="F22" s="7" t="s">
        <v>66</v>
      </c>
      <c r="G22" s="7" t="s">
        <v>68</v>
      </c>
      <c r="H22" s="7" t="s">
        <v>126</v>
      </c>
      <c r="I22" s="8" t="s">
        <v>66</v>
      </c>
      <c r="J22" s="7" t="s">
        <v>142</v>
      </c>
      <c r="K22" s="7" t="s">
        <v>67</v>
      </c>
      <c r="L22" s="6" t="s">
        <v>143</v>
      </c>
      <c r="M22" s="10">
        <v>1420000</v>
      </c>
      <c r="N22" s="91">
        <v>1447801.47</v>
      </c>
      <c r="O22" s="88">
        <f t="shared" si="0"/>
        <v>1.0195785</v>
      </c>
      <c r="Q22" s="73"/>
    </row>
    <row r="23" spans="1:17" ht="67.5" customHeight="1">
      <c r="A23" s="9">
        <v>7</v>
      </c>
      <c r="B23" s="7" t="s">
        <v>64</v>
      </c>
      <c r="C23" s="7" t="s">
        <v>74</v>
      </c>
      <c r="D23" s="7" t="s">
        <v>66</v>
      </c>
      <c r="E23" s="7" t="s">
        <v>52</v>
      </c>
      <c r="F23" s="7" t="s">
        <v>66</v>
      </c>
      <c r="G23" s="7" t="s">
        <v>68</v>
      </c>
      <c r="H23" s="7" t="s">
        <v>126</v>
      </c>
      <c r="I23" s="8" t="s">
        <v>66</v>
      </c>
      <c r="J23" s="7" t="s">
        <v>144</v>
      </c>
      <c r="K23" s="7" t="s">
        <v>67</v>
      </c>
      <c r="L23" s="6" t="s">
        <v>143</v>
      </c>
      <c r="M23" s="10">
        <v>100</v>
      </c>
      <c r="N23" s="91">
        <v>2.26</v>
      </c>
      <c r="O23" s="88">
        <f t="shared" si="0"/>
        <v>0.0226</v>
      </c>
      <c r="Q23" s="73"/>
    </row>
    <row r="24" spans="1:17" ht="71.25" customHeight="1">
      <c r="A24" s="9">
        <v>8</v>
      </c>
      <c r="B24" s="7" t="s">
        <v>64</v>
      </c>
      <c r="C24" s="7" t="s">
        <v>74</v>
      </c>
      <c r="D24" s="7" t="s">
        <v>66</v>
      </c>
      <c r="E24" s="7" t="s">
        <v>52</v>
      </c>
      <c r="F24" s="7" t="s">
        <v>66</v>
      </c>
      <c r="G24" s="7" t="s">
        <v>68</v>
      </c>
      <c r="H24" s="7" t="s">
        <v>126</v>
      </c>
      <c r="I24" s="8" t="s">
        <v>66</v>
      </c>
      <c r="J24" s="7" t="s">
        <v>145</v>
      </c>
      <c r="K24" s="7" t="s">
        <v>67</v>
      </c>
      <c r="L24" s="6" t="s">
        <v>143</v>
      </c>
      <c r="M24" s="10"/>
      <c r="N24" s="91"/>
      <c r="O24" s="88"/>
      <c r="Q24" s="73"/>
    </row>
    <row r="25" spans="1:17" ht="39" customHeight="1">
      <c r="A25" s="9">
        <v>10</v>
      </c>
      <c r="B25" s="7" t="s">
        <v>60</v>
      </c>
      <c r="C25" s="7" t="s">
        <v>75</v>
      </c>
      <c r="D25" s="7" t="s">
        <v>66</v>
      </c>
      <c r="E25" s="7" t="s">
        <v>52</v>
      </c>
      <c r="F25" s="7" t="s">
        <v>66</v>
      </c>
      <c r="G25" s="7" t="s">
        <v>68</v>
      </c>
      <c r="H25" s="7" t="s">
        <v>76</v>
      </c>
      <c r="I25" s="8" t="s">
        <v>66</v>
      </c>
      <c r="J25" s="7" t="s">
        <v>142</v>
      </c>
      <c r="K25" s="7" t="s">
        <v>67</v>
      </c>
      <c r="L25" s="6" t="s">
        <v>146</v>
      </c>
      <c r="M25" s="10">
        <v>6000</v>
      </c>
      <c r="N25" s="91">
        <v>6385.25</v>
      </c>
      <c r="O25" s="88">
        <f t="shared" si="0"/>
        <v>1.0642083333333334</v>
      </c>
      <c r="Q25" s="73"/>
    </row>
    <row r="26" spans="1:15" ht="15.75">
      <c r="A26" s="36">
        <v>8</v>
      </c>
      <c r="B26" s="37" t="s">
        <v>64</v>
      </c>
      <c r="C26" s="37" t="s">
        <v>77</v>
      </c>
      <c r="D26" s="37" t="s">
        <v>62</v>
      </c>
      <c r="E26" s="37" t="s">
        <v>52</v>
      </c>
      <c r="F26" s="37" t="s">
        <v>96</v>
      </c>
      <c r="G26" s="37" t="s">
        <v>62</v>
      </c>
      <c r="H26" s="37" t="s">
        <v>60</v>
      </c>
      <c r="I26" s="38" t="s">
        <v>62</v>
      </c>
      <c r="J26" s="37" t="s">
        <v>63</v>
      </c>
      <c r="K26" s="37" t="s">
        <v>60</v>
      </c>
      <c r="L26" s="54" t="s">
        <v>93</v>
      </c>
      <c r="M26" s="59">
        <f>M27+M30</f>
        <v>229000</v>
      </c>
      <c r="N26" s="92">
        <f>N27+N30</f>
        <v>227768.84000000003</v>
      </c>
      <c r="O26" s="88">
        <f t="shared" si="0"/>
        <v>0.9946237554585154</v>
      </c>
    </row>
    <row r="27" spans="1:15" ht="35.25" customHeight="1">
      <c r="A27" s="9">
        <v>9</v>
      </c>
      <c r="B27" s="40" t="s">
        <v>64</v>
      </c>
      <c r="C27" s="40" t="s">
        <v>79</v>
      </c>
      <c r="D27" s="40" t="s">
        <v>62</v>
      </c>
      <c r="E27" s="40" t="s">
        <v>52</v>
      </c>
      <c r="F27" s="40" t="s">
        <v>96</v>
      </c>
      <c r="G27" s="40" t="s">
        <v>62</v>
      </c>
      <c r="H27" s="40" t="s">
        <v>60</v>
      </c>
      <c r="I27" s="41" t="s">
        <v>62</v>
      </c>
      <c r="J27" s="40" t="s">
        <v>63</v>
      </c>
      <c r="K27" s="63" t="s">
        <v>67</v>
      </c>
      <c r="L27" s="62" t="s">
        <v>94</v>
      </c>
      <c r="M27" s="64">
        <f>M28+M29</f>
        <v>114500</v>
      </c>
      <c r="N27" s="97">
        <f>N28+N29</f>
        <v>114420.45</v>
      </c>
      <c r="O27" s="88">
        <f t="shared" si="0"/>
        <v>0.9993052401746725</v>
      </c>
    </row>
    <row r="28" spans="1:15" ht="39" customHeight="1">
      <c r="A28" s="9">
        <v>10</v>
      </c>
      <c r="B28" s="7" t="s">
        <v>64</v>
      </c>
      <c r="C28" s="7" t="s">
        <v>80</v>
      </c>
      <c r="D28" s="7" t="s">
        <v>66</v>
      </c>
      <c r="E28" s="7" t="s">
        <v>52</v>
      </c>
      <c r="F28" s="7" t="s">
        <v>96</v>
      </c>
      <c r="G28" s="7" t="s">
        <v>66</v>
      </c>
      <c r="H28" s="7" t="s">
        <v>76</v>
      </c>
      <c r="I28" s="8" t="s">
        <v>91</v>
      </c>
      <c r="J28" s="7" t="s">
        <v>142</v>
      </c>
      <c r="K28" s="7" t="s">
        <v>67</v>
      </c>
      <c r="L28" s="46" t="s">
        <v>95</v>
      </c>
      <c r="M28" s="10">
        <v>113000</v>
      </c>
      <c r="N28" s="91">
        <v>113208.27</v>
      </c>
      <c r="O28" s="88">
        <f t="shared" si="0"/>
        <v>1.0018430973451329</v>
      </c>
    </row>
    <row r="29" spans="1:15" ht="42" customHeight="1">
      <c r="A29" s="9"/>
      <c r="B29" s="7" t="s">
        <v>64</v>
      </c>
      <c r="C29" s="7" t="s">
        <v>80</v>
      </c>
      <c r="D29" s="7" t="s">
        <v>66</v>
      </c>
      <c r="E29" s="7" t="s">
        <v>52</v>
      </c>
      <c r="F29" s="7" t="s">
        <v>96</v>
      </c>
      <c r="G29" s="7" t="s">
        <v>66</v>
      </c>
      <c r="H29" s="7" t="s">
        <v>76</v>
      </c>
      <c r="I29" s="8" t="s">
        <v>91</v>
      </c>
      <c r="J29" s="7" t="s">
        <v>144</v>
      </c>
      <c r="K29" s="7" t="s">
        <v>67</v>
      </c>
      <c r="L29" s="46" t="s">
        <v>95</v>
      </c>
      <c r="M29" s="10">
        <v>1500</v>
      </c>
      <c r="N29" s="91">
        <v>1212.18</v>
      </c>
      <c r="O29" s="88">
        <f t="shared" si="0"/>
        <v>0.8081200000000001</v>
      </c>
    </row>
    <row r="30" spans="1:15" ht="29.25" customHeight="1">
      <c r="A30" s="36">
        <v>11</v>
      </c>
      <c r="B30" s="37" t="s">
        <v>64</v>
      </c>
      <c r="C30" s="37" t="s">
        <v>81</v>
      </c>
      <c r="D30" s="37" t="s">
        <v>62</v>
      </c>
      <c r="E30" s="37" t="s">
        <v>52</v>
      </c>
      <c r="F30" s="37" t="s">
        <v>96</v>
      </c>
      <c r="G30" s="37" t="s">
        <v>62</v>
      </c>
      <c r="H30" s="37" t="s">
        <v>60</v>
      </c>
      <c r="I30" s="38" t="s">
        <v>62</v>
      </c>
      <c r="J30" s="37" t="s">
        <v>63</v>
      </c>
      <c r="K30" s="37" t="s">
        <v>60</v>
      </c>
      <c r="L30" s="56" t="s">
        <v>139</v>
      </c>
      <c r="M30" s="61">
        <f>M31+M32</f>
        <v>114500</v>
      </c>
      <c r="N30" s="94">
        <f>N31+N32</f>
        <v>113348.39000000001</v>
      </c>
      <c r="O30" s="88">
        <f t="shared" si="0"/>
        <v>0.9899422707423582</v>
      </c>
    </row>
    <row r="31" spans="1:15" ht="67.5" customHeight="1">
      <c r="A31" s="9">
        <v>12</v>
      </c>
      <c r="B31" s="7" t="s">
        <v>64</v>
      </c>
      <c r="C31" s="7" t="s">
        <v>82</v>
      </c>
      <c r="D31" s="7" t="s">
        <v>62</v>
      </c>
      <c r="E31" s="7" t="s">
        <v>52</v>
      </c>
      <c r="F31" s="7" t="s">
        <v>96</v>
      </c>
      <c r="G31" s="7" t="s">
        <v>96</v>
      </c>
      <c r="H31" s="7" t="s">
        <v>127</v>
      </c>
      <c r="I31" s="8" t="s">
        <v>91</v>
      </c>
      <c r="J31" s="7" t="s">
        <v>63</v>
      </c>
      <c r="K31" s="29" t="s">
        <v>67</v>
      </c>
      <c r="L31" s="47" t="s">
        <v>97</v>
      </c>
      <c r="M31" s="31">
        <v>24500</v>
      </c>
      <c r="N31" s="91">
        <v>24457.54</v>
      </c>
      <c r="O31" s="88">
        <f t="shared" si="0"/>
        <v>0.9982669387755102</v>
      </c>
    </row>
    <row r="32" spans="1:15" ht="63" customHeight="1">
      <c r="A32" s="9"/>
      <c r="B32" s="7" t="s">
        <v>64</v>
      </c>
      <c r="C32" s="7" t="s">
        <v>82</v>
      </c>
      <c r="D32" s="7" t="s">
        <v>62</v>
      </c>
      <c r="E32" s="7" t="s">
        <v>52</v>
      </c>
      <c r="F32" s="7" t="s">
        <v>96</v>
      </c>
      <c r="G32" s="7" t="s">
        <v>96</v>
      </c>
      <c r="H32" s="7" t="s">
        <v>98</v>
      </c>
      <c r="I32" s="8" t="s">
        <v>91</v>
      </c>
      <c r="J32" s="7" t="s">
        <v>63</v>
      </c>
      <c r="K32" s="29" t="s">
        <v>67</v>
      </c>
      <c r="L32" s="47" t="s">
        <v>97</v>
      </c>
      <c r="M32" s="31">
        <v>90000</v>
      </c>
      <c r="N32" s="91">
        <v>88890.85</v>
      </c>
      <c r="O32" s="88">
        <f t="shared" si="0"/>
        <v>0.9876761111111112</v>
      </c>
    </row>
    <row r="33" spans="1:15" ht="45.75" customHeight="1">
      <c r="A33" s="66"/>
      <c r="B33" s="67" t="s">
        <v>64</v>
      </c>
      <c r="C33" s="67" t="s">
        <v>82</v>
      </c>
      <c r="D33" s="67" t="s">
        <v>62</v>
      </c>
      <c r="E33" s="67" t="s">
        <v>52</v>
      </c>
      <c r="F33" s="67" t="s">
        <v>147</v>
      </c>
      <c r="G33" s="67" t="s">
        <v>106</v>
      </c>
      <c r="H33" s="67" t="s">
        <v>148</v>
      </c>
      <c r="I33" s="68" t="s">
        <v>91</v>
      </c>
      <c r="J33" s="67" t="s">
        <v>63</v>
      </c>
      <c r="K33" s="69" t="s">
        <v>67</v>
      </c>
      <c r="L33" s="70" t="s">
        <v>149</v>
      </c>
      <c r="M33" s="71">
        <v>500</v>
      </c>
      <c r="N33" s="92">
        <v>22.23</v>
      </c>
      <c r="O33" s="88">
        <f t="shared" si="0"/>
        <v>0.04446</v>
      </c>
    </row>
    <row r="34" spans="1:15" ht="78.75">
      <c r="A34" s="36">
        <v>13</v>
      </c>
      <c r="B34" s="37" t="s">
        <v>111</v>
      </c>
      <c r="C34" s="37" t="s">
        <v>85</v>
      </c>
      <c r="D34" s="37" t="s">
        <v>62</v>
      </c>
      <c r="E34" s="37" t="s">
        <v>99</v>
      </c>
      <c r="F34" s="37" t="s">
        <v>62</v>
      </c>
      <c r="G34" s="37" t="s">
        <v>62</v>
      </c>
      <c r="H34" s="37" t="s">
        <v>60</v>
      </c>
      <c r="I34" s="38" t="s">
        <v>62</v>
      </c>
      <c r="J34" s="37" t="s">
        <v>63</v>
      </c>
      <c r="K34" s="37" t="s">
        <v>60</v>
      </c>
      <c r="L34" s="53" t="s">
        <v>87</v>
      </c>
      <c r="M34" s="59">
        <f>M35+M36</f>
        <v>309000</v>
      </c>
      <c r="N34" s="92">
        <f>N35+N36</f>
        <v>308877.69</v>
      </c>
      <c r="O34" s="88">
        <f t="shared" si="0"/>
        <v>0.9996041747572816</v>
      </c>
    </row>
    <row r="35" spans="1:15" ht="16.5" customHeight="1">
      <c r="A35" s="9">
        <v>14</v>
      </c>
      <c r="B35" s="26" t="s">
        <v>111</v>
      </c>
      <c r="C35" s="26"/>
      <c r="D35" s="26"/>
      <c r="E35" s="26" t="s">
        <v>52</v>
      </c>
      <c r="F35" s="26" t="s">
        <v>86</v>
      </c>
      <c r="G35" s="26" t="s">
        <v>78</v>
      </c>
      <c r="H35" s="26" t="s">
        <v>127</v>
      </c>
      <c r="I35" s="27" t="s">
        <v>91</v>
      </c>
      <c r="J35" s="26" t="s">
        <v>63</v>
      </c>
      <c r="K35" s="48" t="s">
        <v>83</v>
      </c>
      <c r="L35" s="49" t="s">
        <v>90</v>
      </c>
      <c r="M35" s="31">
        <v>173000</v>
      </c>
      <c r="N35" s="93">
        <v>173357.24</v>
      </c>
      <c r="O35" s="88">
        <f t="shared" si="0"/>
        <v>1.0020649710982659</v>
      </c>
    </row>
    <row r="36" spans="1:15" ht="27.75" customHeight="1">
      <c r="A36" s="9">
        <v>15</v>
      </c>
      <c r="B36" s="26" t="s">
        <v>112</v>
      </c>
      <c r="C36" s="26"/>
      <c r="D36" s="26"/>
      <c r="E36" s="26" t="s">
        <v>52</v>
      </c>
      <c r="F36" s="26" t="s">
        <v>86</v>
      </c>
      <c r="G36" s="26" t="s">
        <v>78</v>
      </c>
      <c r="H36" s="26" t="s">
        <v>109</v>
      </c>
      <c r="I36" s="27" t="s">
        <v>91</v>
      </c>
      <c r="J36" s="26" t="s">
        <v>63</v>
      </c>
      <c r="K36" s="48" t="s">
        <v>83</v>
      </c>
      <c r="L36" s="49" t="s">
        <v>108</v>
      </c>
      <c r="M36" s="31">
        <v>136000</v>
      </c>
      <c r="N36" s="93">
        <v>135520.45</v>
      </c>
      <c r="O36" s="88">
        <f t="shared" si="0"/>
        <v>0.9964738970588236</v>
      </c>
    </row>
    <row r="37" spans="1:15" ht="35.25" customHeight="1">
      <c r="A37" s="36">
        <v>16</v>
      </c>
      <c r="B37" s="37" t="s">
        <v>112</v>
      </c>
      <c r="C37" s="37" t="s">
        <v>85</v>
      </c>
      <c r="D37" s="37" t="s">
        <v>62</v>
      </c>
      <c r="E37" s="37" t="s">
        <v>52</v>
      </c>
      <c r="F37" s="37" t="s">
        <v>121</v>
      </c>
      <c r="G37" s="37" t="s">
        <v>115</v>
      </c>
      <c r="H37" s="37" t="s">
        <v>60</v>
      </c>
      <c r="I37" s="38" t="s">
        <v>62</v>
      </c>
      <c r="J37" s="37" t="s">
        <v>63</v>
      </c>
      <c r="K37" s="37" t="s">
        <v>60</v>
      </c>
      <c r="L37" s="53" t="s">
        <v>134</v>
      </c>
      <c r="M37" s="59">
        <f>M39+M38</f>
        <v>155000</v>
      </c>
      <c r="N37" s="92">
        <f>N39+N38</f>
        <v>152896.56</v>
      </c>
      <c r="O37" s="88">
        <f t="shared" si="0"/>
        <v>0.9864294193548387</v>
      </c>
    </row>
    <row r="38" spans="1:15" ht="27.75" customHeight="1">
      <c r="A38" s="9">
        <v>17</v>
      </c>
      <c r="B38" s="26" t="s">
        <v>112</v>
      </c>
      <c r="C38" s="26"/>
      <c r="D38" s="26"/>
      <c r="E38" s="26" t="s">
        <v>52</v>
      </c>
      <c r="F38" s="26" t="s">
        <v>121</v>
      </c>
      <c r="G38" s="26" t="s">
        <v>66</v>
      </c>
      <c r="H38" s="26" t="s">
        <v>128</v>
      </c>
      <c r="I38" s="27" t="s">
        <v>91</v>
      </c>
      <c r="J38" s="26" t="s">
        <v>63</v>
      </c>
      <c r="K38" s="48" t="s">
        <v>84</v>
      </c>
      <c r="L38" s="49" t="s">
        <v>129</v>
      </c>
      <c r="M38" s="31">
        <v>105000</v>
      </c>
      <c r="N38" s="93">
        <v>103229.12</v>
      </c>
      <c r="O38" s="88">
        <f t="shared" si="0"/>
        <v>0.9831344761904761</v>
      </c>
    </row>
    <row r="39" spans="1:15" s="45" customFormat="1" ht="29.25" customHeight="1">
      <c r="A39" s="9">
        <v>18</v>
      </c>
      <c r="B39" s="26" t="s">
        <v>112</v>
      </c>
      <c r="C39" s="26"/>
      <c r="D39" s="26"/>
      <c r="E39" s="26" t="s">
        <v>52</v>
      </c>
      <c r="F39" s="26" t="s">
        <v>121</v>
      </c>
      <c r="G39" s="26" t="s">
        <v>68</v>
      </c>
      <c r="H39" s="26" t="s">
        <v>128</v>
      </c>
      <c r="I39" s="27" t="s">
        <v>91</v>
      </c>
      <c r="J39" s="26" t="s">
        <v>63</v>
      </c>
      <c r="K39" s="48" t="s">
        <v>84</v>
      </c>
      <c r="L39" s="49" t="s">
        <v>130</v>
      </c>
      <c r="M39" s="31">
        <v>50000</v>
      </c>
      <c r="N39" s="93">
        <v>49667.44</v>
      </c>
      <c r="O39" s="88">
        <f t="shared" si="0"/>
        <v>0.9933488</v>
      </c>
    </row>
    <row r="40" spans="1:15" ht="45.75" customHeight="1">
      <c r="A40" s="36">
        <v>19</v>
      </c>
      <c r="B40" s="37" t="s">
        <v>112</v>
      </c>
      <c r="C40" s="37" t="s">
        <v>85</v>
      </c>
      <c r="D40" s="37" t="s">
        <v>62</v>
      </c>
      <c r="E40" s="37" t="s">
        <v>52</v>
      </c>
      <c r="F40" s="37" t="s">
        <v>150</v>
      </c>
      <c r="G40" s="37" t="s">
        <v>96</v>
      </c>
      <c r="H40" s="37" t="s">
        <v>60</v>
      </c>
      <c r="I40" s="38" t="s">
        <v>62</v>
      </c>
      <c r="J40" s="37" t="s">
        <v>63</v>
      </c>
      <c r="K40" s="37" t="s">
        <v>151</v>
      </c>
      <c r="L40" s="53" t="s">
        <v>152</v>
      </c>
      <c r="M40" s="59">
        <f>M41</f>
        <v>5500</v>
      </c>
      <c r="N40" s="92">
        <f>N41</f>
        <v>5207.64</v>
      </c>
      <c r="O40" s="88">
        <f t="shared" si="0"/>
        <v>0.9468436363636364</v>
      </c>
    </row>
    <row r="41" spans="1:15" ht="51" customHeight="1">
      <c r="A41" s="9">
        <v>20</v>
      </c>
      <c r="B41" s="7" t="s">
        <v>112</v>
      </c>
      <c r="C41" s="7" t="s">
        <v>85</v>
      </c>
      <c r="D41" s="7" t="s">
        <v>62</v>
      </c>
      <c r="E41" s="37" t="s">
        <v>52</v>
      </c>
      <c r="F41" s="37" t="s">
        <v>150</v>
      </c>
      <c r="G41" s="37" t="s">
        <v>96</v>
      </c>
      <c r="H41" s="37" t="s">
        <v>127</v>
      </c>
      <c r="I41" s="38" t="s">
        <v>91</v>
      </c>
      <c r="J41" s="37" t="s">
        <v>63</v>
      </c>
      <c r="K41" s="37" t="s">
        <v>151</v>
      </c>
      <c r="L41" s="46" t="s">
        <v>153</v>
      </c>
      <c r="M41" s="31">
        <v>5500</v>
      </c>
      <c r="N41" s="93">
        <v>5207.64</v>
      </c>
      <c r="O41" s="88">
        <f t="shared" si="0"/>
        <v>0.9468436363636364</v>
      </c>
    </row>
    <row r="42" spans="1:15" ht="33.75" customHeight="1">
      <c r="A42" s="36">
        <v>19</v>
      </c>
      <c r="B42" s="37" t="s">
        <v>60</v>
      </c>
      <c r="C42" s="37" t="s">
        <v>0</v>
      </c>
      <c r="D42" s="37" t="s">
        <v>62</v>
      </c>
      <c r="E42" s="37" t="s">
        <v>53</v>
      </c>
      <c r="F42" s="37" t="s">
        <v>62</v>
      </c>
      <c r="G42" s="37" t="s">
        <v>62</v>
      </c>
      <c r="H42" s="37" t="s">
        <v>60</v>
      </c>
      <c r="I42" s="38" t="s">
        <v>62</v>
      </c>
      <c r="J42" s="37" t="s">
        <v>63</v>
      </c>
      <c r="K42" s="37" t="s">
        <v>60</v>
      </c>
      <c r="L42" s="53" t="s">
        <v>1</v>
      </c>
      <c r="M42" s="60">
        <f>M43+M65+M63</f>
        <v>3638205.1</v>
      </c>
      <c r="N42" s="98">
        <f>N43+N65+N63</f>
        <v>3639063.44</v>
      </c>
      <c r="O42" s="88">
        <f t="shared" si="0"/>
        <v>1.0002359240274827</v>
      </c>
    </row>
    <row r="43" spans="1:15" ht="35.25" customHeight="1">
      <c r="A43" s="9">
        <v>20</v>
      </c>
      <c r="B43" s="37" t="s">
        <v>112</v>
      </c>
      <c r="C43" s="37" t="s">
        <v>2</v>
      </c>
      <c r="D43" s="37" t="s">
        <v>62</v>
      </c>
      <c r="E43" s="37" t="s">
        <v>53</v>
      </c>
      <c r="F43" s="37" t="s">
        <v>68</v>
      </c>
      <c r="G43" s="37" t="s">
        <v>62</v>
      </c>
      <c r="H43" s="37" t="s">
        <v>60</v>
      </c>
      <c r="I43" s="38" t="s">
        <v>62</v>
      </c>
      <c r="J43" s="37" t="s">
        <v>63</v>
      </c>
      <c r="K43" s="37" t="s">
        <v>60</v>
      </c>
      <c r="L43" s="50" t="s">
        <v>3</v>
      </c>
      <c r="M43" s="39">
        <f>M44+M48+M49+M52</f>
        <v>3717268.6</v>
      </c>
      <c r="N43" s="99">
        <f>N44+N48+N49+N52</f>
        <v>3717268.6</v>
      </c>
      <c r="O43" s="88">
        <f t="shared" si="0"/>
        <v>1</v>
      </c>
    </row>
    <row r="44" spans="1:15" ht="39" customHeight="1">
      <c r="A44" s="9">
        <v>21</v>
      </c>
      <c r="B44" s="40" t="s">
        <v>112</v>
      </c>
      <c r="C44" s="40" t="s">
        <v>5</v>
      </c>
      <c r="D44" s="40" t="s">
        <v>62</v>
      </c>
      <c r="E44" s="40" t="s">
        <v>53</v>
      </c>
      <c r="F44" s="40" t="s">
        <v>68</v>
      </c>
      <c r="G44" s="40" t="s">
        <v>66</v>
      </c>
      <c r="H44" s="40" t="s">
        <v>60</v>
      </c>
      <c r="I44" s="41" t="s">
        <v>62</v>
      </c>
      <c r="J44" s="40" t="s">
        <v>63</v>
      </c>
      <c r="K44" s="40" t="s">
        <v>4</v>
      </c>
      <c r="L44" s="58" t="s">
        <v>7</v>
      </c>
      <c r="M44" s="43">
        <f>M45</f>
        <v>2694600</v>
      </c>
      <c r="N44" s="100">
        <f>N45</f>
        <v>2694600</v>
      </c>
      <c r="O44" s="88">
        <f t="shared" si="0"/>
        <v>1</v>
      </c>
    </row>
    <row r="45" spans="1:15" ht="28.5" customHeight="1">
      <c r="A45" s="9">
        <v>22</v>
      </c>
      <c r="B45" s="7" t="s">
        <v>112</v>
      </c>
      <c r="C45" s="7" t="s">
        <v>5</v>
      </c>
      <c r="D45" s="7" t="s">
        <v>68</v>
      </c>
      <c r="E45" s="7" t="s">
        <v>53</v>
      </c>
      <c r="F45" s="7" t="s">
        <v>68</v>
      </c>
      <c r="G45" s="7" t="s">
        <v>66</v>
      </c>
      <c r="H45" s="7" t="s">
        <v>6</v>
      </c>
      <c r="I45" s="8" t="s">
        <v>91</v>
      </c>
      <c r="J45" s="7" t="s">
        <v>63</v>
      </c>
      <c r="K45" s="7" t="s">
        <v>4</v>
      </c>
      <c r="L45" s="30" t="s">
        <v>102</v>
      </c>
      <c r="M45" s="10">
        <f>M46+M47</f>
        <v>2694600</v>
      </c>
      <c r="N45" s="91">
        <f>N46+N47</f>
        <v>2694600</v>
      </c>
      <c r="O45" s="88">
        <f t="shared" si="0"/>
        <v>1</v>
      </c>
    </row>
    <row r="46" spans="1:15" ht="27" customHeight="1">
      <c r="A46" s="9">
        <v>23</v>
      </c>
      <c r="B46" s="7" t="s">
        <v>112</v>
      </c>
      <c r="C46" s="7" t="s">
        <v>8</v>
      </c>
      <c r="D46" s="7" t="s">
        <v>62</v>
      </c>
      <c r="E46" s="7" t="s">
        <v>53</v>
      </c>
      <c r="F46" s="7" t="s">
        <v>68</v>
      </c>
      <c r="G46" s="7" t="s">
        <v>66</v>
      </c>
      <c r="H46" s="7" t="s">
        <v>6</v>
      </c>
      <c r="I46" s="8" t="s">
        <v>91</v>
      </c>
      <c r="J46" s="7" t="s">
        <v>114</v>
      </c>
      <c r="K46" s="29" t="s">
        <v>4</v>
      </c>
      <c r="L46" s="44" t="s">
        <v>158</v>
      </c>
      <c r="M46" s="31">
        <v>2004300</v>
      </c>
      <c r="N46" s="93">
        <v>2004300</v>
      </c>
      <c r="O46" s="88">
        <f t="shared" si="0"/>
        <v>1</v>
      </c>
    </row>
    <row r="47" spans="1:15" ht="26.25" customHeight="1">
      <c r="A47" s="9">
        <v>24</v>
      </c>
      <c r="B47" s="7" t="s">
        <v>112</v>
      </c>
      <c r="C47" s="7" t="s">
        <v>8</v>
      </c>
      <c r="D47" s="7" t="s">
        <v>62</v>
      </c>
      <c r="E47" s="7" t="s">
        <v>53</v>
      </c>
      <c r="F47" s="7" t="s">
        <v>68</v>
      </c>
      <c r="G47" s="7" t="s">
        <v>66</v>
      </c>
      <c r="H47" s="7" t="s">
        <v>6</v>
      </c>
      <c r="I47" s="8" t="s">
        <v>91</v>
      </c>
      <c r="J47" s="7" t="s">
        <v>113</v>
      </c>
      <c r="K47" s="7" t="s">
        <v>4</v>
      </c>
      <c r="L47" s="44" t="s">
        <v>103</v>
      </c>
      <c r="M47" s="10">
        <v>690300</v>
      </c>
      <c r="N47" s="91">
        <v>690300</v>
      </c>
      <c r="O47" s="88">
        <f t="shared" si="0"/>
        <v>1</v>
      </c>
    </row>
    <row r="48" spans="1:15" ht="32.25" customHeight="1">
      <c r="A48" s="9">
        <v>25</v>
      </c>
      <c r="B48" s="32" t="s">
        <v>112</v>
      </c>
      <c r="C48" s="32" t="s">
        <v>11</v>
      </c>
      <c r="D48" s="32" t="s">
        <v>68</v>
      </c>
      <c r="E48" s="32" t="s">
        <v>53</v>
      </c>
      <c r="F48" s="32" t="s">
        <v>68</v>
      </c>
      <c r="G48" s="32" t="s">
        <v>68</v>
      </c>
      <c r="H48" s="32" t="s">
        <v>72</v>
      </c>
      <c r="I48" s="33" t="s">
        <v>91</v>
      </c>
      <c r="J48" s="32" t="s">
        <v>63</v>
      </c>
      <c r="K48" s="32" t="s">
        <v>4</v>
      </c>
      <c r="L48" s="34" t="s">
        <v>110</v>
      </c>
      <c r="M48" s="28"/>
      <c r="N48" s="101"/>
      <c r="O48" s="88"/>
    </row>
    <row r="49" spans="1:15" ht="44.25" customHeight="1">
      <c r="A49" s="9">
        <v>26</v>
      </c>
      <c r="B49" s="40" t="s">
        <v>112</v>
      </c>
      <c r="C49" s="40" t="s">
        <v>9</v>
      </c>
      <c r="D49" s="40" t="s">
        <v>62</v>
      </c>
      <c r="E49" s="40" t="s">
        <v>53</v>
      </c>
      <c r="F49" s="40" t="s">
        <v>68</v>
      </c>
      <c r="G49" s="40" t="s">
        <v>115</v>
      </c>
      <c r="H49" s="40" t="s">
        <v>60</v>
      </c>
      <c r="I49" s="41" t="s">
        <v>62</v>
      </c>
      <c r="J49" s="40" t="s">
        <v>63</v>
      </c>
      <c r="K49" s="40" t="s">
        <v>4</v>
      </c>
      <c r="L49" s="56" t="s">
        <v>10</v>
      </c>
      <c r="M49" s="57">
        <f>M50+M51</f>
        <v>73280</v>
      </c>
      <c r="N49" s="102">
        <f>N50+N51</f>
        <v>73280</v>
      </c>
      <c r="O49" s="88">
        <f t="shared" si="0"/>
        <v>1</v>
      </c>
    </row>
    <row r="50" spans="1:15" ht="42" customHeight="1">
      <c r="A50" s="9">
        <v>27</v>
      </c>
      <c r="B50" s="7" t="s">
        <v>112</v>
      </c>
      <c r="C50" s="7" t="s">
        <v>11</v>
      </c>
      <c r="D50" s="7" t="s">
        <v>68</v>
      </c>
      <c r="E50" s="7" t="s">
        <v>53</v>
      </c>
      <c r="F50" s="7" t="s">
        <v>68</v>
      </c>
      <c r="G50" s="7" t="s">
        <v>115</v>
      </c>
      <c r="H50" s="7" t="s">
        <v>116</v>
      </c>
      <c r="I50" s="8" t="s">
        <v>91</v>
      </c>
      <c r="J50" s="7" t="s">
        <v>63</v>
      </c>
      <c r="K50" s="7" t="s">
        <v>4</v>
      </c>
      <c r="L50" s="6" t="s">
        <v>12</v>
      </c>
      <c r="M50" s="10">
        <v>70680</v>
      </c>
      <c r="N50" s="91">
        <v>70680</v>
      </c>
      <c r="O50" s="88">
        <f t="shared" si="0"/>
        <v>1</v>
      </c>
    </row>
    <row r="51" spans="1:15" ht="44.25" customHeight="1">
      <c r="A51" s="9">
        <v>28</v>
      </c>
      <c r="B51" s="7" t="s">
        <v>112</v>
      </c>
      <c r="C51" s="7" t="s">
        <v>11</v>
      </c>
      <c r="D51" s="7" t="s">
        <v>68</v>
      </c>
      <c r="E51" s="7" t="s">
        <v>53</v>
      </c>
      <c r="F51" s="7" t="s">
        <v>68</v>
      </c>
      <c r="G51" s="7" t="s">
        <v>115</v>
      </c>
      <c r="H51" s="7" t="s">
        <v>131</v>
      </c>
      <c r="I51" s="8" t="s">
        <v>91</v>
      </c>
      <c r="J51" s="7" t="s">
        <v>63</v>
      </c>
      <c r="K51" s="7" t="s">
        <v>4</v>
      </c>
      <c r="L51" s="6" t="s">
        <v>107</v>
      </c>
      <c r="M51" s="10">
        <v>2600</v>
      </c>
      <c r="N51" s="91">
        <v>2600</v>
      </c>
      <c r="O51" s="88">
        <f t="shared" si="0"/>
        <v>1</v>
      </c>
    </row>
    <row r="52" spans="1:15" ht="22.5" customHeight="1">
      <c r="A52" s="52">
        <v>29</v>
      </c>
      <c r="B52" s="40" t="s">
        <v>112</v>
      </c>
      <c r="C52" s="40"/>
      <c r="D52" s="40"/>
      <c r="E52" s="40" t="s">
        <v>53</v>
      </c>
      <c r="F52" s="40" t="s">
        <v>68</v>
      </c>
      <c r="G52" s="40" t="s">
        <v>106</v>
      </c>
      <c r="H52" s="40" t="s">
        <v>60</v>
      </c>
      <c r="I52" s="41" t="s">
        <v>91</v>
      </c>
      <c r="J52" s="40" t="s">
        <v>63</v>
      </c>
      <c r="K52" s="40" t="s">
        <v>4</v>
      </c>
      <c r="L52" s="55" t="s">
        <v>132</v>
      </c>
      <c r="M52" s="43">
        <f>M53+M54+M55+M56+M57+M58+M59+M60+M61+M62</f>
        <v>949388.6</v>
      </c>
      <c r="N52" s="100">
        <f>N53+N54+N55+N56+N57+N58+N59+N60+N61+N62</f>
        <v>949388.6</v>
      </c>
      <c r="O52" s="88">
        <f t="shared" si="0"/>
        <v>1</v>
      </c>
    </row>
    <row r="53" spans="1:15" ht="32.25" customHeight="1">
      <c r="A53" s="52"/>
      <c r="B53" s="32" t="s">
        <v>112</v>
      </c>
      <c r="C53" s="32"/>
      <c r="D53" s="32"/>
      <c r="E53" s="32" t="s">
        <v>53</v>
      </c>
      <c r="F53" s="32" t="s">
        <v>68</v>
      </c>
      <c r="G53" s="32" t="s">
        <v>106</v>
      </c>
      <c r="H53" s="32" t="s">
        <v>104</v>
      </c>
      <c r="I53" s="33" t="s">
        <v>91</v>
      </c>
      <c r="J53" s="32" t="s">
        <v>63</v>
      </c>
      <c r="K53" s="32" t="s">
        <v>4</v>
      </c>
      <c r="L53" s="44" t="s">
        <v>135</v>
      </c>
      <c r="M53" s="28">
        <v>310700</v>
      </c>
      <c r="N53" s="101">
        <v>310700</v>
      </c>
      <c r="O53" s="88">
        <f t="shared" si="0"/>
        <v>1</v>
      </c>
    </row>
    <row r="54" spans="1:15" ht="52.5" customHeight="1">
      <c r="A54" s="52"/>
      <c r="B54" s="32" t="s">
        <v>112</v>
      </c>
      <c r="C54" s="32"/>
      <c r="D54" s="32"/>
      <c r="E54" s="32" t="s">
        <v>53</v>
      </c>
      <c r="F54" s="32" t="s">
        <v>68</v>
      </c>
      <c r="G54" s="32" t="s">
        <v>106</v>
      </c>
      <c r="H54" s="32" t="s">
        <v>104</v>
      </c>
      <c r="I54" s="33" t="s">
        <v>91</v>
      </c>
      <c r="J54" s="32" t="s">
        <v>63</v>
      </c>
      <c r="K54" s="32" t="s">
        <v>4</v>
      </c>
      <c r="L54" s="44" t="s">
        <v>164</v>
      </c>
      <c r="M54" s="28">
        <v>71567.6</v>
      </c>
      <c r="N54" s="101">
        <v>71567.6</v>
      </c>
      <c r="O54" s="88">
        <f t="shared" si="0"/>
        <v>1</v>
      </c>
    </row>
    <row r="55" spans="1:15" ht="30" customHeight="1">
      <c r="A55" s="9">
        <v>30</v>
      </c>
      <c r="B55" s="7" t="s">
        <v>112</v>
      </c>
      <c r="C55" s="7"/>
      <c r="D55" s="7"/>
      <c r="E55" s="7" t="s">
        <v>53</v>
      </c>
      <c r="F55" s="7" t="s">
        <v>68</v>
      </c>
      <c r="G55" s="7" t="s">
        <v>106</v>
      </c>
      <c r="H55" s="7" t="s">
        <v>104</v>
      </c>
      <c r="I55" s="8" t="s">
        <v>91</v>
      </c>
      <c r="J55" s="7" t="s">
        <v>120</v>
      </c>
      <c r="K55" s="7" t="s">
        <v>4</v>
      </c>
      <c r="L55" s="44" t="s">
        <v>119</v>
      </c>
      <c r="M55" s="10">
        <v>92570</v>
      </c>
      <c r="N55" s="91">
        <v>92570</v>
      </c>
      <c r="O55" s="88">
        <f t="shared" si="0"/>
        <v>1</v>
      </c>
    </row>
    <row r="56" spans="1:15" ht="30" customHeight="1">
      <c r="A56" s="9">
        <v>31</v>
      </c>
      <c r="B56" s="7" t="s">
        <v>112</v>
      </c>
      <c r="C56" s="7"/>
      <c r="D56" s="7"/>
      <c r="E56" s="7" t="s">
        <v>53</v>
      </c>
      <c r="F56" s="7" t="s">
        <v>68</v>
      </c>
      <c r="G56" s="7" t="s">
        <v>106</v>
      </c>
      <c r="H56" s="7" t="s">
        <v>104</v>
      </c>
      <c r="I56" s="8" t="s">
        <v>91</v>
      </c>
      <c r="J56" s="7" t="s">
        <v>118</v>
      </c>
      <c r="K56" s="7" t="s">
        <v>4</v>
      </c>
      <c r="L56" s="44" t="s">
        <v>117</v>
      </c>
      <c r="M56" s="10">
        <v>19200</v>
      </c>
      <c r="N56" s="91">
        <v>19200</v>
      </c>
      <c r="O56" s="88">
        <f t="shared" si="0"/>
        <v>1</v>
      </c>
    </row>
    <row r="57" spans="1:15" ht="51.75" customHeight="1">
      <c r="A57" s="9">
        <v>32</v>
      </c>
      <c r="B57" s="7" t="s">
        <v>112</v>
      </c>
      <c r="C57" s="7"/>
      <c r="D57" s="7"/>
      <c r="E57" s="7" t="s">
        <v>53</v>
      </c>
      <c r="F57" s="7" t="s">
        <v>68</v>
      </c>
      <c r="G57" s="7" t="s">
        <v>106</v>
      </c>
      <c r="H57" s="7" t="s">
        <v>104</v>
      </c>
      <c r="I57" s="8" t="s">
        <v>91</v>
      </c>
      <c r="J57" s="7" t="s">
        <v>159</v>
      </c>
      <c r="K57" s="7" t="s">
        <v>4</v>
      </c>
      <c r="L57" s="44" t="s">
        <v>160</v>
      </c>
      <c r="M57" s="10">
        <v>105341</v>
      </c>
      <c r="N57" s="91">
        <v>105341</v>
      </c>
      <c r="O57" s="88">
        <f t="shared" si="0"/>
        <v>1</v>
      </c>
    </row>
    <row r="58" spans="1:15" ht="51.75" customHeight="1">
      <c r="A58" s="9"/>
      <c r="B58" s="7" t="s">
        <v>112</v>
      </c>
      <c r="C58" s="7"/>
      <c r="D58" s="7"/>
      <c r="E58" s="7" t="s">
        <v>53</v>
      </c>
      <c r="F58" s="7" t="s">
        <v>68</v>
      </c>
      <c r="G58" s="7" t="s">
        <v>106</v>
      </c>
      <c r="H58" s="7" t="s">
        <v>104</v>
      </c>
      <c r="I58" s="8" t="s">
        <v>91</v>
      </c>
      <c r="J58" s="7" t="s">
        <v>140</v>
      </c>
      <c r="K58" s="7" t="s">
        <v>4</v>
      </c>
      <c r="L58" s="44" t="s">
        <v>161</v>
      </c>
      <c r="M58" s="10">
        <v>18430</v>
      </c>
      <c r="N58" s="91">
        <v>18430</v>
      </c>
      <c r="O58" s="88">
        <f t="shared" si="0"/>
        <v>1</v>
      </c>
    </row>
    <row r="59" spans="1:15" ht="30.75" customHeight="1">
      <c r="A59" s="9">
        <v>32</v>
      </c>
      <c r="B59" s="7" t="s">
        <v>112</v>
      </c>
      <c r="C59" s="7"/>
      <c r="D59" s="7"/>
      <c r="E59" s="7" t="s">
        <v>53</v>
      </c>
      <c r="F59" s="7" t="s">
        <v>68</v>
      </c>
      <c r="G59" s="7" t="s">
        <v>106</v>
      </c>
      <c r="H59" s="7" t="s">
        <v>104</v>
      </c>
      <c r="I59" s="8" t="s">
        <v>91</v>
      </c>
      <c r="J59" s="7" t="s">
        <v>140</v>
      </c>
      <c r="K59" s="7" t="s">
        <v>4</v>
      </c>
      <c r="L59" s="44" t="s">
        <v>141</v>
      </c>
      <c r="M59" s="10">
        <v>129500</v>
      </c>
      <c r="N59" s="91">
        <v>129500</v>
      </c>
      <c r="O59" s="88">
        <f t="shared" si="0"/>
        <v>1</v>
      </c>
    </row>
    <row r="60" spans="1:15" ht="30" customHeight="1">
      <c r="A60" s="9">
        <v>33</v>
      </c>
      <c r="B60" s="7" t="s">
        <v>112</v>
      </c>
      <c r="C60" s="7"/>
      <c r="D60" s="7"/>
      <c r="E60" s="7" t="s">
        <v>53</v>
      </c>
      <c r="F60" s="7" t="s">
        <v>68</v>
      </c>
      <c r="G60" s="7" t="s">
        <v>106</v>
      </c>
      <c r="H60" s="7" t="s">
        <v>104</v>
      </c>
      <c r="I60" s="8" t="s">
        <v>91</v>
      </c>
      <c r="J60" s="7" t="s">
        <v>122</v>
      </c>
      <c r="K60" s="7" t="s">
        <v>4</v>
      </c>
      <c r="L60" s="44" t="s">
        <v>123</v>
      </c>
      <c r="M60" s="10">
        <v>51580</v>
      </c>
      <c r="N60" s="91">
        <v>51580</v>
      </c>
      <c r="O60" s="88">
        <f t="shared" si="0"/>
        <v>1</v>
      </c>
    </row>
    <row r="61" spans="1:15" ht="87.75" customHeight="1">
      <c r="A61" s="9">
        <v>34</v>
      </c>
      <c r="B61" s="7" t="s">
        <v>112</v>
      </c>
      <c r="C61" s="7" t="s">
        <v>11</v>
      </c>
      <c r="D61" s="7" t="s">
        <v>68</v>
      </c>
      <c r="E61" s="7" t="s">
        <v>53</v>
      </c>
      <c r="F61" s="7" t="s">
        <v>68</v>
      </c>
      <c r="G61" s="7" t="s">
        <v>106</v>
      </c>
      <c r="H61" s="7" t="s">
        <v>104</v>
      </c>
      <c r="I61" s="8" t="s">
        <v>91</v>
      </c>
      <c r="J61" s="7" t="s">
        <v>124</v>
      </c>
      <c r="K61" s="7" t="s">
        <v>4</v>
      </c>
      <c r="L61" s="46" t="s">
        <v>125</v>
      </c>
      <c r="M61" s="10">
        <v>123100</v>
      </c>
      <c r="N61" s="91">
        <v>123100</v>
      </c>
      <c r="O61" s="88">
        <f t="shared" si="0"/>
        <v>1</v>
      </c>
    </row>
    <row r="62" spans="1:15" ht="90" customHeight="1">
      <c r="A62" s="9"/>
      <c r="B62" s="7" t="s">
        <v>112</v>
      </c>
      <c r="C62" s="7" t="s">
        <v>11</v>
      </c>
      <c r="D62" s="7" t="s">
        <v>68</v>
      </c>
      <c r="E62" s="7" t="s">
        <v>53</v>
      </c>
      <c r="F62" s="7" t="s">
        <v>68</v>
      </c>
      <c r="G62" s="7" t="s">
        <v>106</v>
      </c>
      <c r="H62" s="7" t="s">
        <v>104</v>
      </c>
      <c r="I62" s="8" t="s">
        <v>91</v>
      </c>
      <c r="J62" s="7" t="s">
        <v>162</v>
      </c>
      <c r="K62" s="7" t="s">
        <v>4</v>
      </c>
      <c r="L62" s="46" t="s">
        <v>163</v>
      </c>
      <c r="M62" s="10">
        <v>27400</v>
      </c>
      <c r="N62" s="91">
        <v>27400</v>
      </c>
      <c r="O62" s="88">
        <f t="shared" si="0"/>
        <v>1</v>
      </c>
    </row>
    <row r="63" spans="1:15" ht="34.5" customHeight="1">
      <c r="A63" s="9">
        <v>35</v>
      </c>
      <c r="B63" s="40" t="s">
        <v>154</v>
      </c>
      <c r="C63" s="40"/>
      <c r="D63" s="40"/>
      <c r="E63" s="40" t="s">
        <v>52</v>
      </c>
      <c r="F63" s="40" t="s">
        <v>155</v>
      </c>
      <c r="G63" s="40" t="s">
        <v>66</v>
      </c>
      <c r="H63" s="40" t="s">
        <v>88</v>
      </c>
      <c r="I63" s="41" t="s">
        <v>91</v>
      </c>
      <c r="J63" s="40" t="s">
        <v>63</v>
      </c>
      <c r="K63" s="40" t="s">
        <v>156</v>
      </c>
      <c r="L63" s="42" t="s">
        <v>157</v>
      </c>
      <c r="M63" s="43">
        <f>M64</f>
        <v>0</v>
      </c>
      <c r="N63" s="43">
        <f>N64</f>
        <v>858.34</v>
      </c>
      <c r="O63" s="43">
        <f>O64</f>
        <v>0</v>
      </c>
    </row>
    <row r="64" spans="1:15" ht="18" customHeight="1">
      <c r="A64" s="9">
        <v>36</v>
      </c>
      <c r="B64" s="7" t="s">
        <v>154</v>
      </c>
      <c r="C64" s="7"/>
      <c r="D64" s="7"/>
      <c r="E64" s="7" t="s">
        <v>52</v>
      </c>
      <c r="F64" s="7" t="s">
        <v>155</v>
      </c>
      <c r="G64" s="7" t="s">
        <v>66</v>
      </c>
      <c r="H64" s="7" t="s">
        <v>88</v>
      </c>
      <c r="I64" s="8" t="s">
        <v>91</v>
      </c>
      <c r="J64" s="7" t="s">
        <v>63</v>
      </c>
      <c r="K64" s="7" t="s">
        <v>156</v>
      </c>
      <c r="L64" s="72" t="s">
        <v>157</v>
      </c>
      <c r="M64" s="10"/>
      <c r="N64" s="101">
        <v>858.34</v>
      </c>
      <c r="O64" s="88"/>
    </row>
    <row r="65" spans="1:15" ht="51" customHeight="1">
      <c r="A65" s="9">
        <v>37</v>
      </c>
      <c r="B65" s="40" t="s">
        <v>60</v>
      </c>
      <c r="C65" s="40"/>
      <c r="D65" s="40"/>
      <c r="E65" s="40" t="s">
        <v>53</v>
      </c>
      <c r="F65" s="40" t="s">
        <v>136</v>
      </c>
      <c r="G65" s="40" t="s">
        <v>62</v>
      </c>
      <c r="H65" s="40" t="s">
        <v>60</v>
      </c>
      <c r="I65" s="41" t="s">
        <v>62</v>
      </c>
      <c r="J65" s="40" t="s">
        <v>63</v>
      </c>
      <c r="K65" s="40" t="s">
        <v>4</v>
      </c>
      <c r="L65" s="56" t="s">
        <v>137</v>
      </c>
      <c r="M65" s="57">
        <f>M66</f>
        <v>-79063.5</v>
      </c>
      <c r="N65" s="102">
        <f>N66</f>
        <v>-79063.5</v>
      </c>
      <c r="O65" s="88">
        <f t="shared" si="0"/>
        <v>1</v>
      </c>
    </row>
    <row r="66" spans="1:15" ht="42.75" customHeight="1">
      <c r="A66" s="9">
        <v>38</v>
      </c>
      <c r="B66" s="32" t="s">
        <v>60</v>
      </c>
      <c r="C66" s="32"/>
      <c r="D66" s="32"/>
      <c r="E66" s="32" t="s">
        <v>53</v>
      </c>
      <c r="F66" s="32" t="s">
        <v>136</v>
      </c>
      <c r="G66" s="32" t="s">
        <v>78</v>
      </c>
      <c r="H66" s="32" t="s">
        <v>60</v>
      </c>
      <c r="I66" s="33" t="s">
        <v>91</v>
      </c>
      <c r="J66" s="32" t="s">
        <v>63</v>
      </c>
      <c r="K66" s="32" t="s">
        <v>4</v>
      </c>
      <c r="L66" s="6" t="s">
        <v>138</v>
      </c>
      <c r="M66" s="10">
        <v>-79063.5</v>
      </c>
      <c r="N66" s="91">
        <v>-79063.5</v>
      </c>
      <c r="O66" s="88">
        <f t="shared" si="0"/>
        <v>1</v>
      </c>
    </row>
    <row r="67" spans="1:15" ht="33" customHeight="1">
      <c r="A67" s="9">
        <v>39</v>
      </c>
      <c r="B67" s="37" t="s">
        <v>112</v>
      </c>
      <c r="C67" s="37" t="s">
        <v>13</v>
      </c>
      <c r="D67" s="37" t="s">
        <v>62</v>
      </c>
      <c r="E67" s="37" t="s">
        <v>54</v>
      </c>
      <c r="F67" s="37" t="s">
        <v>62</v>
      </c>
      <c r="G67" s="37" t="s">
        <v>62</v>
      </c>
      <c r="H67" s="37" t="s">
        <v>60</v>
      </c>
      <c r="I67" s="38" t="s">
        <v>62</v>
      </c>
      <c r="J67" s="37" t="s">
        <v>63</v>
      </c>
      <c r="K67" s="37" t="s">
        <v>60</v>
      </c>
      <c r="L67" s="35" t="s">
        <v>14</v>
      </c>
      <c r="M67" s="59">
        <f>M69</f>
        <v>0</v>
      </c>
      <c r="N67" s="92">
        <f>N69</f>
        <v>0</v>
      </c>
      <c r="O67" s="88"/>
    </row>
    <row r="68" spans="1:15" ht="15.75">
      <c r="A68" s="9">
        <v>40</v>
      </c>
      <c r="B68" s="7" t="s">
        <v>112</v>
      </c>
      <c r="C68" s="7" t="s">
        <v>15</v>
      </c>
      <c r="D68" s="7" t="s">
        <v>62</v>
      </c>
      <c r="E68" s="7" t="s">
        <v>54</v>
      </c>
      <c r="F68" s="7" t="s">
        <v>68</v>
      </c>
      <c r="G68" s="7" t="s">
        <v>62</v>
      </c>
      <c r="H68" s="7" t="s">
        <v>60</v>
      </c>
      <c r="I68" s="8" t="s">
        <v>62</v>
      </c>
      <c r="J68" s="7" t="s">
        <v>63</v>
      </c>
      <c r="K68" s="7" t="s">
        <v>60</v>
      </c>
      <c r="L68" s="6" t="s">
        <v>16</v>
      </c>
      <c r="M68" s="10"/>
      <c r="N68" s="91"/>
      <c r="O68" s="88"/>
    </row>
    <row r="69" spans="1:15" ht="15.75">
      <c r="A69" s="9">
        <v>41</v>
      </c>
      <c r="B69" s="7" t="s">
        <v>112</v>
      </c>
      <c r="C69" s="7" t="s">
        <v>17</v>
      </c>
      <c r="D69" s="7" t="s">
        <v>62</v>
      </c>
      <c r="E69" s="7" t="s">
        <v>54</v>
      </c>
      <c r="F69" s="7" t="s">
        <v>68</v>
      </c>
      <c r="G69" s="7" t="s">
        <v>66</v>
      </c>
      <c r="H69" s="7" t="s">
        <v>60</v>
      </c>
      <c r="I69" s="8" t="s">
        <v>62</v>
      </c>
      <c r="J69" s="7" t="s">
        <v>63</v>
      </c>
      <c r="K69" s="7" t="s">
        <v>84</v>
      </c>
      <c r="L69" s="6" t="s">
        <v>18</v>
      </c>
      <c r="M69" s="10">
        <f>M70</f>
        <v>0</v>
      </c>
      <c r="N69" s="91">
        <f>N70</f>
        <v>0</v>
      </c>
      <c r="O69" s="88"/>
    </row>
    <row r="70" spans="1:15" ht="44.25" customHeight="1">
      <c r="A70" s="9">
        <v>42</v>
      </c>
      <c r="B70" s="7" t="s">
        <v>112</v>
      </c>
      <c r="C70" s="7" t="s">
        <v>19</v>
      </c>
      <c r="D70" s="7" t="s">
        <v>68</v>
      </c>
      <c r="E70" s="7" t="s">
        <v>54</v>
      </c>
      <c r="F70" s="7" t="s">
        <v>68</v>
      </c>
      <c r="G70" s="7" t="s">
        <v>66</v>
      </c>
      <c r="H70" s="7" t="s">
        <v>88</v>
      </c>
      <c r="I70" s="8" t="s">
        <v>91</v>
      </c>
      <c r="J70" s="7" t="s">
        <v>63</v>
      </c>
      <c r="K70" s="7" t="s">
        <v>84</v>
      </c>
      <c r="L70" s="6" t="s">
        <v>101</v>
      </c>
      <c r="M70" s="10"/>
      <c r="N70" s="91"/>
      <c r="O70" s="88"/>
    </row>
    <row r="71" spans="1:15" ht="15.75">
      <c r="A71" s="74" t="s">
        <v>105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61">
        <f>M67+M42+M18</f>
        <v>5763305.1</v>
      </c>
      <c r="N71" s="94">
        <f>N67+N42+N18</f>
        <v>5788025.38</v>
      </c>
      <c r="O71" s="88">
        <f t="shared" si="0"/>
        <v>1.0042892540948423</v>
      </c>
    </row>
    <row r="72" ht="12.75">
      <c r="N72" s="103"/>
    </row>
    <row r="73" ht="12.75">
      <c r="N73" s="103"/>
    </row>
    <row r="74" ht="12.75">
      <c r="N74" s="103"/>
    </row>
    <row r="75" ht="12.75">
      <c r="N75" s="103"/>
    </row>
    <row r="76" ht="12.75">
      <c r="N76" s="103"/>
    </row>
    <row r="77" ht="12.75">
      <c r="N77" s="103"/>
    </row>
  </sheetData>
  <sheetProtection/>
  <mergeCells count="9">
    <mergeCell ref="A71:L71"/>
    <mergeCell ref="M5:O10"/>
    <mergeCell ref="A11:O11"/>
    <mergeCell ref="A14:A15"/>
    <mergeCell ref="B14:K14"/>
    <mergeCell ref="L14:L15"/>
    <mergeCell ref="M14:M15"/>
    <mergeCell ref="N14:N15"/>
    <mergeCell ref="O14:O15"/>
  </mergeCells>
  <printOptions/>
  <pageMargins left="0.75" right="0.75" top="0.93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2013-04-18T10:13:32Z</cp:lastPrinted>
  <dcterms:created xsi:type="dcterms:W3CDTF">2008-10-12T16:12:10Z</dcterms:created>
  <dcterms:modified xsi:type="dcterms:W3CDTF">2013-04-19T03:04:21Z</dcterms:modified>
  <cp:category/>
  <cp:version/>
  <cp:contentType/>
  <cp:contentStatus/>
</cp:coreProperties>
</file>